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Mensual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<sst xmlns="http://schemas.openxmlformats.org/spreadsheetml/2006/main" count="67" uniqueCount="29">
  <si>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 xml:space="preserve">PENSIONES DE REPARACION LEY RETTIG Nº19.123 </t>
  </si>
  <si>
    <t>Número Mensual y Monto (m$) por Tipo de Parentesco y Sexo</t>
  </si>
  <si>
    <t>AÑO 2020</t>
  </si>
  <si>
    <t>Mes</t>
  </si>
  <si>
    <t>Cónyuge</t>
  </si>
  <si>
    <t>Madre/Padre</t>
  </si>
  <si>
    <t xml:space="preserve">Madre/Padre/Nat. </t>
  </si>
  <si>
    <t>Hijo_a/Hijo_a con Discap.</t>
  </si>
  <si>
    <t>Total</t>
  </si>
  <si>
    <t>Nº</t>
  </si>
  <si>
    <t>Monto</t>
  </si>
  <si>
    <t>Monto m$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</si>
  <si>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</si>
  <si>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</si>
  <si>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</si>
  <si>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</si>
  <si>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</si>
  <si>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</si>
  <si>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</si>
  <si>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</si>
  <si>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</si>
  <si>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</si>
  <si>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</si>
  <si>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</si>
  <si>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Nº Prom.Mensual</t>
  </si>
  <si>
    <t>-</t>
  </si>
  <si>
    <t>Monto Anual</t>
  </si>
  <si>
    <t>Hombre</t>
  </si>
  <si>
    <t>Mujer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</si>
</sst>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&quot;pta&quot;_-;\-* #,##0.00\ &quot;pta&quot;_-;_-* &quot;-&quot;??\ &quot;pta&quot;_-;_-@_-"/>
    <numFmt numFmtId="165" formatCode="#,##0.000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40" fillId="33" borderId="10" xfId="0" applyNumberFormat="1" applyFont="1" applyFill="1" applyBorder="1" applyAlignment="1" quotePrefix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40" fillId="33" borderId="10" xfId="0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/>
    </xf>
    <xf numFmtId="3" fontId="4" fillId="33" borderId="0" xfId="52" applyNumberFormat="1" applyFont="1" applyFill="1">
      <alignment/>
      <protection/>
    </xf>
    <xf numFmtId="3" fontId="3" fillId="33" borderId="0" xfId="0" applyNumberFormat="1" applyFont="1" applyFill="1" applyAlignment="1">
      <alignment/>
    </xf>
    <xf numFmtId="3" fontId="4" fillId="0" borderId="0" xfId="52" applyNumberFormat="1" applyFont="1">
      <alignment/>
      <protection/>
    </xf>
    <xf numFmtId="3" fontId="3" fillId="0" borderId="11" xfId="0" applyNumberFormat="1" applyFont="1" applyBorder="1" applyAlignment="1" quotePrefix="1">
      <alignment horizontal="left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 horizontal="left"/>
    </xf>
    <xf numFmtId="3" fontId="4" fillId="0" borderId="10" xfId="0" applyNumberFormat="1" applyFont="1" applyBorder="1" applyAlignment="1" quotePrefix="1">
      <alignment horizontal="center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6" fillId="33" borderId="0" xfId="52" applyNumberFormat="1" applyFont="1" applyFill="1" quotePrefix="1">
      <alignment/>
      <protection/>
    </xf>
    <xf numFmtId="3" fontId="6" fillId="33" borderId="0" xfId="52" applyNumberFormat="1" applyFont="1" applyFill="1">
      <alignment/>
      <protection/>
    </xf>
    <xf numFmtId="3" fontId="6" fillId="0" borderId="0" xfId="52" applyNumberFormat="1" applyFont="1" quotePrefix="1">
      <alignment/>
      <protection/>
    </xf>
    <xf numFmtId="3" fontId="6" fillId="0" borderId="0" xfId="52" applyNumberFormat="1" applyFont="1">
      <alignment/>
      <protection/>
    </xf>
    <xf numFmtId="3" fontId="3" fillId="33" borderId="0" xfId="0" applyNumberFormat="1" applyFont="1" applyFill="1" applyAlignment="1" quotePrefix="1">
      <alignment horizontal="center"/>
    </xf>
    <xf numFmtId="0" fontId="2" fillId="0" borderId="0" xfId="0" applyFont="1" applyAlignment="1">
      <alignment horizontal="center" vertical="center"/>
    </xf>
    <xf numFmtId="164" fontId="3" fillId="0" borderId="0" xfId="49" applyFont="1" applyAlignment="1">
      <alignment horizontal="center"/>
    </xf>
    <xf numFmtId="0" fontId="40" fillId="33" borderId="11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 quotePrefix="1">
      <alignment horizontal="center"/>
    </xf>
    <xf numFmtId="3" fontId="40" fillId="33" borderId="11" xfId="52" applyNumberFormat="1" applyFont="1" applyFill="1" applyBorder="1" applyAlignment="1" quotePrefix="1">
      <alignment horizontal="center" vertical="center"/>
      <protection/>
    </xf>
    <xf numFmtId="3" fontId="40" fillId="33" borderId="0" xfId="52" applyNumberFormat="1" applyFont="1" applyFill="1" applyAlignment="1" quotePrefix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tabSelected="1" zoomScalePageLayoutView="0" workbookViewId="0" topLeftCell="A7">
      <selection activeCell="A3" sqref="A3:IV3"/>
    </sheetView>
  </sheetViews>
  <sheetFormatPr defaultColWidth="11.421875" defaultRowHeight="12.75"/>
  <cols>
    <col min="1" max="1" width="14.8515625" style="2" customWidth="1"/>
    <col min="2" max="2" width="5.8515625" style="4" customWidth="1"/>
    <col min="3" max="3" width="7.421875" style="4" bestFit="1" customWidth="1"/>
    <col min="4" max="4" width="7.57421875" style="4" bestFit="1" customWidth="1"/>
    <col min="5" max="5" width="8.8515625" style="4" bestFit="1" customWidth="1"/>
    <col min="6" max="7" width="7.421875" style="4" bestFit="1" customWidth="1"/>
    <col min="8" max="8" width="7.57421875" style="4" bestFit="1" customWidth="1"/>
    <col min="9" max="9" width="8.8515625" style="4" bestFit="1" customWidth="1"/>
    <col min="10" max="10" width="3.140625" style="4" bestFit="1" customWidth="1"/>
    <col min="11" max="11" width="6.28125" style="4" bestFit="1" customWidth="1"/>
    <col min="12" max="12" width="7.57421875" style="4" bestFit="1" customWidth="1"/>
    <col min="13" max="13" width="8.8515625" style="4" bestFit="1" customWidth="1"/>
    <col min="14" max="14" width="4.00390625" style="4" bestFit="1" customWidth="1"/>
    <col min="15" max="15" width="7.421875" style="4" bestFit="1" customWidth="1"/>
    <col min="16" max="16" width="3.57421875" style="4" bestFit="1" customWidth="1"/>
    <col min="17" max="17" width="7.421875" style="4" bestFit="1" customWidth="1"/>
    <col min="18" max="18" width="5.421875" style="4" bestFit="1" customWidth="1"/>
    <col min="19" max="19" width="12.28125" style="4" bestFit="1" customWidth="1"/>
    <col min="20" max="16384" width="11.421875" style="2" customWidth="1"/>
  </cols>
  <sheetData>
    <row r="1" spans="1:20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"/>
    </row>
    <row r="2" spans="1:19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2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ht="12.75">
      <c r="A4" s="3"/>
    </row>
    <row r="5" spans="1:19" ht="13.5" thickBot="1">
      <c r="A5" s="27" t="s">
        <v>3</v>
      </c>
      <c r="B5" s="30" t="s">
        <v>4</v>
      </c>
      <c r="C5" s="30"/>
      <c r="D5" s="30"/>
      <c r="E5" s="30"/>
      <c r="F5" s="30" t="s">
        <v>5</v>
      </c>
      <c r="G5" s="30"/>
      <c r="H5" s="30"/>
      <c r="I5" s="30"/>
      <c r="J5" s="30" t="s">
        <v>6</v>
      </c>
      <c r="K5" s="30"/>
      <c r="L5" s="30"/>
      <c r="M5" s="30"/>
      <c r="N5" s="30" t="s">
        <v>7</v>
      </c>
      <c r="O5" s="30"/>
      <c r="P5" s="30"/>
      <c r="Q5" s="30"/>
      <c r="R5" s="31" t="s">
        <v>8</v>
      </c>
      <c r="S5" s="31"/>
    </row>
    <row r="6" spans="1:19" s="4" customFormat="1" ht="12.75">
      <c r="A6" s="28"/>
      <c r="B6" s="24" t="s">
        <v>27</v>
      </c>
      <c r="C6" s="24"/>
      <c r="D6" s="24" t="s">
        <v>28</v>
      </c>
      <c r="E6" s="24"/>
      <c r="F6" s="24" t="s">
        <v>27</v>
      </c>
      <c r="G6" s="24"/>
      <c r="H6" s="24" t="s">
        <v>28</v>
      </c>
      <c r="I6" s="24"/>
      <c r="J6" s="24" t="s">
        <v>27</v>
      </c>
      <c r="K6" s="24"/>
      <c r="L6" s="24" t="s">
        <v>28</v>
      </c>
      <c r="M6" s="24"/>
      <c r="N6" s="24" t="s">
        <v>27</v>
      </c>
      <c r="O6" s="24"/>
      <c r="P6" s="24" t="s">
        <v>28</v>
      </c>
      <c r="Q6" s="24"/>
      <c r="R6" s="32"/>
      <c r="S6" s="32"/>
    </row>
    <row r="7" spans="1:20" s="4" customFormat="1" ht="13.5" thickBot="1">
      <c r="A7" s="29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10</v>
      </c>
      <c r="J7" s="6" t="s">
        <v>9</v>
      </c>
      <c r="K7" s="6" t="s">
        <v>10</v>
      </c>
      <c r="L7" s="6" t="s">
        <v>9</v>
      </c>
      <c r="M7" s="6" t="s">
        <v>10</v>
      </c>
      <c r="N7" s="6" t="s">
        <v>9</v>
      </c>
      <c r="O7" s="6" t="s">
        <v>10</v>
      </c>
      <c r="P7" s="6" t="s">
        <v>9</v>
      </c>
      <c r="Q7" s="6" t="s">
        <v>10</v>
      </c>
      <c r="R7" s="7" t="s">
        <v>9</v>
      </c>
      <c r="S7" s="8" t="s">
        <v>11</v>
      </c>
      <c r="T7" s="5"/>
    </row>
    <row r="8" spans="1:19" s="4" customFormat="1" ht="12.75">
      <c r="A8" s="20" t="s">
        <v>12</v>
      </c>
      <c r="B8" s="9">
        <v>24</v>
      </c>
      <c r="C8" s="9">
        <v>13786.298900999995</v>
      </c>
      <c r="D8" s="9">
        <v>1018</v>
      </c>
      <c r="E8" s="9">
        <v>571035.3206639999</v>
      </c>
      <c r="F8" s="10">
        <v>33</v>
      </c>
      <c r="G8" s="10">
        <v>17998.470409</v>
      </c>
      <c r="H8" s="9">
        <v>370</v>
      </c>
      <c r="I8" s="9">
        <v>190641.73861299982</v>
      </c>
      <c r="J8" s="9">
        <v>5</v>
      </c>
      <c r="K8" s="9">
        <v>2786.861261</v>
      </c>
      <c r="L8" s="10">
        <v>295</v>
      </c>
      <c r="M8" s="10">
        <v>146019.73592</v>
      </c>
      <c r="N8" s="9">
        <v>72</v>
      </c>
      <c r="O8" s="9">
        <v>24960.174128</v>
      </c>
      <c r="P8" s="9">
        <v>65</v>
      </c>
      <c r="Q8" s="9">
        <v>26721.145977</v>
      </c>
      <c r="R8" s="11">
        <f>SUM(B8+D8+F8+H8+J8+L8+N8+P8)</f>
        <v>1882</v>
      </c>
      <c r="S8" s="11">
        <f>SUM(C8+E8+G8+I8+K8+M8+O8+Q8)</f>
        <v>993949.7458729998</v>
      </c>
    </row>
    <row r="9" spans="1:22" ht="18" customHeight="1">
      <c r="A9" s="21" t="s">
        <v>13</v>
      </c>
      <c r="B9" s="9">
        <v>24</v>
      </c>
      <c r="C9" s="9">
        <v>13786.298900999998</v>
      </c>
      <c r="D9" s="9">
        <v>1015</v>
      </c>
      <c r="E9" s="9">
        <v>569446.6459330001</v>
      </c>
      <c r="F9" s="10">
        <v>32</v>
      </c>
      <c r="G9" s="10">
        <v>17417.871485</v>
      </c>
      <c r="H9" s="9">
        <v>369</v>
      </c>
      <c r="I9" s="9">
        <v>190099.8535099998</v>
      </c>
      <c r="J9" s="9">
        <v>5</v>
      </c>
      <c r="K9" s="9">
        <v>2786.861261</v>
      </c>
      <c r="L9" s="10">
        <v>296</v>
      </c>
      <c r="M9" s="10">
        <v>146600.32775300008</v>
      </c>
      <c r="N9" s="9">
        <v>71</v>
      </c>
      <c r="O9" s="9">
        <v>24553.756502</v>
      </c>
      <c r="P9" s="9">
        <v>65</v>
      </c>
      <c r="Q9" s="9">
        <v>26721.145976999996</v>
      </c>
      <c r="R9" s="11">
        <f aca="true" t="shared" si="0" ref="R9:S19">SUM(B9+D9+F9+H9+J9+L9+N9+P9)</f>
        <v>1877</v>
      </c>
      <c r="S9" s="11">
        <f t="shared" si="0"/>
        <v>991412.7613220001</v>
      </c>
      <c r="U9" s="4"/>
      <c r="V9" s="4"/>
    </row>
    <row r="10" spans="1:22" ht="18" customHeight="1">
      <c r="A10" s="22" t="s">
        <v>14</v>
      </c>
      <c r="B10" s="2">
        <v>24</v>
      </c>
      <c r="C10" s="4">
        <v>13786.298900999998</v>
      </c>
      <c r="D10" s="4">
        <v>1010</v>
      </c>
      <c r="E10" s="4">
        <v>566765.3980259999</v>
      </c>
      <c r="F10" s="4">
        <v>31</v>
      </c>
      <c r="G10" s="4">
        <v>16837.273574000003</v>
      </c>
      <c r="H10" s="4">
        <v>363</v>
      </c>
      <c r="I10" s="4">
        <v>187067.84827499982</v>
      </c>
      <c r="J10" s="4">
        <v>5</v>
      </c>
      <c r="K10" s="4">
        <v>2786.861261</v>
      </c>
      <c r="L10" s="4">
        <v>295</v>
      </c>
      <c r="M10" s="4">
        <v>146019.73490700003</v>
      </c>
      <c r="N10" s="4">
        <v>71</v>
      </c>
      <c r="O10" s="4">
        <v>24553.756502</v>
      </c>
      <c r="P10" s="4">
        <v>65</v>
      </c>
      <c r="Q10" s="4">
        <v>26721.145976999996</v>
      </c>
      <c r="R10" s="11">
        <f t="shared" si="0"/>
        <v>1864</v>
      </c>
      <c r="S10" s="11">
        <f t="shared" si="0"/>
        <v>984538.3174229997</v>
      </c>
      <c r="U10" s="4"/>
      <c r="V10" s="4"/>
    </row>
    <row r="11" spans="1:22" ht="18" customHeight="1">
      <c r="A11" s="23" t="s">
        <v>15</v>
      </c>
      <c r="B11" s="4">
        <v>24</v>
      </c>
      <c r="C11" s="4">
        <v>13786.298900999998</v>
      </c>
      <c r="D11" s="4">
        <v>1007</v>
      </c>
      <c r="E11" s="4">
        <v>565013.086314</v>
      </c>
      <c r="F11" s="12">
        <v>31</v>
      </c>
      <c r="G11" s="12">
        <v>16837.273574</v>
      </c>
      <c r="H11" s="4">
        <v>360</v>
      </c>
      <c r="I11" s="4">
        <v>185326.05454199985</v>
      </c>
      <c r="J11" s="4">
        <v>5</v>
      </c>
      <c r="K11" s="4">
        <v>2786.861261</v>
      </c>
      <c r="L11" s="12">
        <v>295</v>
      </c>
      <c r="M11" s="12">
        <v>146135.86522700006</v>
      </c>
      <c r="N11" s="4">
        <v>71</v>
      </c>
      <c r="O11" s="4">
        <v>24553.756502</v>
      </c>
      <c r="P11" s="4">
        <v>65</v>
      </c>
      <c r="Q11" s="4">
        <v>26721.145976999996</v>
      </c>
      <c r="R11" s="11">
        <f t="shared" si="0"/>
        <v>1858</v>
      </c>
      <c r="S11" s="11">
        <f t="shared" si="0"/>
        <v>981160.3422979999</v>
      </c>
      <c r="U11" s="4"/>
      <c r="V11" s="4"/>
    </row>
    <row r="12" spans="1:22" ht="18" customHeight="1">
      <c r="A12" s="22" t="s">
        <v>16</v>
      </c>
      <c r="B12" s="4">
        <v>24</v>
      </c>
      <c r="C12" s="4">
        <v>13786.298900999998</v>
      </c>
      <c r="D12" s="4">
        <v>1010</v>
      </c>
      <c r="E12" s="4">
        <v>567492.3055529997</v>
      </c>
      <c r="F12" s="12">
        <v>31</v>
      </c>
      <c r="G12" s="12">
        <v>16837.273574000003</v>
      </c>
      <c r="H12" s="4">
        <v>359</v>
      </c>
      <c r="I12" s="4">
        <v>184745.45663099983</v>
      </c>
      <c r="J12" s="4">
        <v>5</v>
      </c>
      <c r="K12" s="4">
        <v>2902.9905679999997</v>
      </c>
      <c r="L12" s="12">
        <v>295</v>
      </c>
      <c r="M12" s="12">
        <v>147772.48220900004</v>
      </c>
      <c r="N12" s="4">
        <v>71</v>
      </c>
      <c r="O12" s="4">
        <v>25037.588601</v>
      </c>
      <c r="P12" s="4">
        <v>65</v>
      </c>
      <c r="Q12" s="4">
        <v>26895.328287999997</v>
      </c>
      <c r="R12" s="11">
        <f t="shared" si="0"/>
        <v>1860</v>
      </c>
      <c r="S12" s="11">
        <f t="shared" si="0"/>
        <v>985469.7243249995</v>
      </c>
      <c r="U12" s="4"/>
      <c r="V12" s="4"/>
    </row>
    <row r="13" spans="1:22" ht="18" customHeight="1">
      <c r="A13" s="23" t="s">
        <v>17</v>
      </c>
      <c r="B13" s="4">
        <v>24</v>
      </c>
      <c r="C13" s="4">
        <v>13786.298900999998</v>
      </c>
      <c r="D13" s="4">
        <v>1006</v>
      </c>
      <c r="E13" s="4">
        <v>565230.142837</v>
      </c>
      <c r="F13" s="12">
        <v>31</v>
      </c>
      <c r="G13" s="12">
        <v>16837.273574</v>
      </c>
      <c r="H13" s="4">
        <v>355</v>
      </c>
      <c r="I13" s="4">
        <v>182655.31549699983</v>
      </c>
      <c r="J13" s="4">
        <v>5</v>
      </c>
      <c r="K13" s="4">
        <v>2902.9905679999997</v>
      </c>
      <c r="L13" s="12">
        <v>295</v>
      </c>
      <c r="M13" s="12">
        <v>148016.34575100007</v>
      </c>
      <c r="N13" s="4">
        <v>71</v>
      </c>
      <c r="O13" s="4">
        <v>25037.588601</v>
      </c>
      <c r="P13" s="4">
        <v>65</v>
      </c>
      <c r="Q13" s="4">
        <v>26895.328287999993</v>
      </c>
      <c r="R13" s="11">
        <f t="shared" si="0"/>
        <v>1852</v>
      </c>
      <c r="S13" s="11">
        <f t="shared" si="0"/>
        <v>981361.2840169998</v>
      </c>
      <c r="T13" s="4"/>
      <c r="U13" s="4"/>
      <c r="V13" s="4"/>
    </row>
    <row r="14" spans="1:22" ht="18" customHeight="1">
      <c r="A14" s="22" t="s">
        <v>18</v>
      </c>
      <c r="B14" s="4">
        <v>24</v>
      </c>
      <c r="C14" s="4">
        <v>13786.298900999998</v>
      </c>
      <c r="D14" s="4">
        <v>1001</v>
      </c>
      <c r="E14" s="4">
        <v>562285.0236249998</v>
      </c>
      <c r="F14" s="12">
        <v>30</v>
      </c>
      <c r="G14" s="12">
        <v>16256.675663</v>
      </c>
      <c r="H14" s="4">
        <v>352</v>
      </c>
      <c r="I14" s="4">
        <v>181145.76822199984</v>
      </c>
      <c r="J14" s="4">
        <v>5</v>
      </c>
      <c r="K14" s="4">
        <v>2902.9905679999997</v>
      </c>
      <c r="L14" s="12">
        <v>295</v>
      </c>
      <c r="M14" s="12">
        <v>148016.34575100002</v>
      </c>
      <c r="N14" s="4">
        <v>70</v>
      </c>
      <c r="O14" s="4">
        <v>24631.168948999995</v>
      </c>
      <c r="P14" s="4">
        <v>65</v>
      </c>
      <c r="Q14" s="4">
        <v>26895.328287999997</v>
      </c>
      <c r="R14" s="11">
        <f t="shared" si="0"/>
        <v>1842</v>
      </c>
      <c r="S14" s="11">
        <f t="shared" si="0"/>
        <v>975919.5999669995</v>
      </c>
      <c r="T14" s="4"/>
      <c r="U14" s="4"/>
      <c r="V14" s="4"/>
    </row>
    <row r="15" spans="1:22" ht="18" customHeight="1">
      <c r="A15" s="23" t="s">
        <v>19</v>
      </c>
      <c r="B15" s="4">
        <v>24</v>
      </c>
      <c r="C15" s="4">
        <v>13786.298900999998</v>
      </c>
      <c r="D15" s="4">
        <v>992</v>
      </c>
      <c r="E15" s="4">
        <v>557060.8033239995</v>
      </c>
      <c r="F15" s="12">
        <v>29</v>
      </c>
      <c r="G15" s="12">
        <v>15908.317119</v>
      </c>
      <c r="H15" s="4">
        <v>350</v>
      </c>
      <c r="I15" s="4">
        <v>180216.82290999984</v>
      </c>
      <c r="J15" s="4">
        <v>5</v>
      </c>
      <c r="K15" s="4">
        <v>2902.9905679999997</v>
      </c>
      <c r="L15" s="12">
        <v>294</v>
      </c>
      <c r="M15" s="12">
        <v>147435.75594400003</v>
      </c>
      <c r="N15" s="4">
        <v>69</v>
      </c>
      <c r="O15" s="4">
        <v>24224.749297</v>
      </c>
      <c r="P15" s="4">
        <v>65</v>
      </c>
      <c r="Q15" s="4">
        <v>26895.328287999997</v>
      </c>
      <c r="R15" s="11">
        <f t="shared" si="0"/>
        <v>1828</v>
      </c>
      <c r="S15" s="11">
        <f t="shared" si="0"/>
        <v>968431.0663509994</v>
      </c>
      <c r="U15" s="4"/>
      <c r="V15" s="4"/>
    </row>
    <row r="16" spans="1:22" ht="18" customHeight="1">
      <c r="A16" s="22" t="s">
        <v>20</v>
      </c>
      <c r="B16" s="4">
        <v>23</v>
      </c>
      <c r="C16" s="4">
        <v>13205.716184999997</v>
      </c>
      <c r="D16" s="4">
        <v>991</v>
      </c>
      <c r="E16" s="4">
        <v>556654.386711</v>
      </c>
      <c r="F16" s="12">
        <v>28</v>
      </c>
      <c r="G16" s="12">
        <v>15327.718195</v>
      </c>
      <c r="H16" s="4">
        <v>349</v>
      </c>
      <c r="I16" s="4">
        <v>179868.47550899984</v>
      </c>
      <c r="J16" s="4">
        <v>5</v>
      </c>
      <c r="K16" s="4">
        <v>2902.9905679999997</v>
      </c>
      <c r="L16" s="12">
        <v>294</v>
      </c>
      <c r="M16" s="12">
        <v>147435.755944</v>
      </c>
      <c r="N16" s="4">
        <v>69</v>
      </c>
      <c r="O16" s="4">
        <v>24224.749296999995</v>
      </c>
      <c r="P16" s="4">
        <v>65</v>
      </c>
      <c r="Q16" s="4">
        <v>26895.328287999997</v>
      </c>
      <c r="R16" s="11">
        <f t="shared" si="0"/>
        <v>1824</v>
      </c>
      <c r="S16" s="11">
        <f t="shared" si="0"/>
        <v>966515.1206969997</v>
      </c>
      <c r="U16" s="4"/>
      <c r="V16" s="4"/>
    </row>
    <row r="17" spans="1:22" ht="18" customHeight="1">
      <c r="A17" s="23" t="s">
        <v>21</v>
      </c>
      <c r="B17" s="4">
        <v>23</v>
      </c>
      <c r="C17" s="4">
        <v>13205.716184999997</v>
      </c>
      <c r="D17" s="4">
        <v>988</v>
      </c>
      <c r="E17" s="4">
        <v>555018.2032929999</v>
      </c>
      <c r="F17" s="12">
        <v>27</v>
      </c>
      <c r="G17" s="12">
        <v>14747.119271000001</v>
      </c>
      <c r="H17" s="4">
        <v>348</v>
      </c>
      <c r="I17" s="4">
        <v>179287.8775979999</v>
      </c>
      <c r="J17" s="4">
        <v>5</v>
      </c>
      <c r="K17" s="4">
        <v>2902.9905679999997</v>
      </c>
      <c r="L17" s="12">
        <v>294</v>
      </c>
      <c r="M17" s="12">
        <v>147435.75594400003</v>
      </c>
      <c r="N17" s="4">
        <v>70</v>
      </c>
      <c r="O17" s="4">
        <v>24805.347207999992</v>
      </c>
      <c r="P17" s="4">
        <v>65</v>
      </c>
      <c r="Q17" s="4">
        <v>27254.256473999998</v>
      </c>
      <c r="R17" s="11">
        <f t="shared" si="0"/>
        <v>1820</v>
      </c>
      <c r="S17" s="11">
        <f t="shared" si="0"/>
        <v>964657.2665409999</v>
      </c>
      <c r="U17" s="4"/>
      <c r="V17" s="4"/>
    </row>
    <row r="18" spans="1:22" ht="18" customHeight="1">
      <c r="A18" s="22" t="s">
        <v>22</v>
      </c>
      <c r="B18" s="4">
        <v>23</v>
      </c>
      <c r="C18" s="4">
        <v>13205.716184999997</v>
      </c>
      <c r="D18" s="4">
        <v>984</v>
      </c>
      <c r="E18" s="4">
        <v>552780.3718239999</v>
      </c>
      <c r="F18" s="12">
        <v>26</v>
      </c>
      <c r="G18" s="12">
        <v>14166.52136</v>
      </c>
      <c r="H18" s="4">
        <v>343</v>
      </c>
      <c r="I18" s="4">
        <v>176617.13450099985</v>
      </c>
      <c r="J18" s="4">
        <v>5</v>
      </c>
      <c r="K18" s="4">
        <v>2902.9905679999997</v>
      </c>
      <c r="L18" s="12">
        <v>294</v>
      </c>
      <c r="M18" s="12">
        <v>147435.755944</v>
      </c>
      <c r="N18" s="4">
        <v>69</v>
      </c>
      <c r="O18" s="4">
        <v>24805.35328600001</v>
      </c>
      <c r="P18" s="4">
        <v>65</v>
      </c>
      <c r="Q18" s="4">
        <v>27254.256473999998</v>
      </c>
      <c r="R18" s="11">
        <f t="shared" si="0"/>
        <v>1809</v>
      </c>
      <c r="S18" s="11">
        <f t="shared" si="0"/>
        <v>959168.1001419998</v>
      </c>
      <c r="U18" s="4"/>
      <c r="V18" s="4"/>
    </row>
    <row r="19" spans="1:22" ht="18" customHeight="1">
      <c r="A19" s="23" t="s">
        <v>23</v>
      </c>
      <c r="B19" s="4">
        <v>23</v>
      </c>
      <c r="C19" s="4">
        <v>13584.718991999998</v>
      </c>
      <c r="D19" s="4">
        <v>981</v>
      </c>
      <c r="E19" s="4">
        <v>566820.8618020001</v>
      </c>
      <c r="F19" s="12">
        <v>26</v>
      </c>
      <c r="G19" s="12">
        <v>14573.094987999995</v>
      </c>
      <c r="H19" s="4">
        <v>339</v>
      </c>
      <c r="I19" s="4">
        <v>179774.74261900003</v>
      </c>
      <c r="J19" s="4">
        <v>5</v>
      </c>
      <c r="K19" s="4">
        <v>2986.3047529999994</v>
      </c>
      <c r="L19" s="12">
        <v>292</v>
      </c>
      <c r="M19" s="12">
        <v>150472.57394199996</v>
      </c>
      <c r="N19" s="4">
        <v>69</v>
      </c>
      <c r="O19" s="4">
        <v>25517.260308999994</v>
      </c>
      <c r="P19" s="4">
        <v>65</v>
      </c>
      <c r="Q19" s="4">
        <v>28036.44847599999</v>
      </c>
      <c r="R19" s="11">
        <f t="shared" si="0"/>
        <v>1800</v>
      </c>
      <c r="S19" s="11">
        <f t="shared" si="0"/>
        <v>981766.0058810001</v>
      </c>
      <c r="U19" s="4"/>
      <c r="V19" s="4"/>
    </row>
    <row r="20" spans="1:22" ht="18" customHeight="1">
      <c r="A20" s="13" t="s">
        <v>24</v>
      </c>
      <c r="B20" s="14">
        <f>AVERAGE(B8:B19)</f>
        <v>23.666666666666668</v>
      </c>
      <c r="C20" s="15" t="s">
        <v>25</v>
      </c>
      <c r="D20" s="14">
        <f>AVERAGE(D8:D19)</f>
        <v>1000.25</v>
      </c>
      <c r="E20" s="15" t="s">
        <v>25</v>
      </c>
      <c r="F20" s="14">
        <f>AVERAGE(F8:F19)</f>
        <v>29.583333333333332</v>
      </c>
      <c r="G20" s="15" t="s">
        <v>25</v>
      </c>
      <c r="H20" s="14">
        <f>AVERAGE(H8:H19)</f>
        <v>354.75</v>
      </c>
      <c r="I20" s="15" t="s">
        <v>25</v>
      </c>
      <c r="J20" s="14">
        <f>AVERAGE(J8:J19)</f>
        <v>5</v>
      </c>
      <c r="K20" s="15" t="s">
        <v>25</v>
      </c>
      <c r="L20" s="14">
        <f>AVERAGE(L8:L19)</f>
        <v>294.5</v>
      </c>
      <c r="M20" s="15" t="s">
        <v>25</v>
      </c>
      <c r="N20" s="14">
        <f>AVERAGE(N8:N19)</f>
        <v>70.25</v>
      </c>
      <c r="O20" s="15" t="s">
        <v>25</v>
      </c>
      <c r="P20" s="14">
        <f>AVERAGE(P8:P19)</f>
        <v>65</v>
      </c>
      <c r="Q20" s="15" t="s">
        <v>25</v>
      </c>
      <c r="R20" s="14">
        <f>AVERAGE(R8:R19)</f>
        <v>1843</v>
      </c>
      <c r="S20" s="15" t="s">
        <v>25</v>
      </c>
      <c r="U20" s="4"/>
      <c r="V20" s="4"/>
    </row>
    <row r="21" spans="1:22" ht="12.75">
      <c r="A21" s="16" t="s">
        <v>26</v>
      </c>
      <c r="B21" s="17" t="s">
        <v>25</v>
      </c>
      <c r="C21" s="18">
        <f>SUM(C8:C19)</f>
        <v>163492.25875500002</v>
      </c>
      <c r="D21" s="19" t="s">
        <v>25</v>
      </c>
      <c r="E21" s="18">
        <f>SUM(E8:E19)</f>
        <v>6755602.549905999</v>
      </c>
      <c r="F21" s="19" t="s">
        <v>25</v>
      </c>
      <c r="G21" s="18">
        <f>SUM(G8:G19)</f>
        <v>193744.88278600003</v>
      </c>
      <c r="H21" s="19" t="s">
        <v>25</v>
      </c>
      <c r="I21" s="18">
        <f>SUM(I8:I19)</f>
        <v>2197447.0884269984</v>
      </c>
      <c r="J21" s="19" t="s">
        <v>25</v>
      </c>
      <c r="K21" s="18">
        <f>SUM(K8:K19)</f>
        <v>34454.683773000004</v>
      </c>
      <c r="L21" s="19" t="s">
        <v>25</v>
      </c>
      <c r="M21" s="18">
        <f>SUM(M8:M19)</f>
        <v>1768796.4352360007</v>
      </c>
      <c r="N21" s="19" t="s">
        <v>25</v>
      </c>
      <c r="O21" s="18">
        <f>SUM(O8:O19)</f>
        <v>296905.249182</v>
      </c>
      <c r="P21" s="19" t="s">
        <v>25</v>
      </c>
      <c r="Q21" s="18">
        <f>SUM(Q8:Q19)</f>
        <v>323906.1867719999</v>
      </c>
      <c r="R21" s="19" t="s">
        <v>25</v>
      </c>
      <c r="S21" s="18">
        <f>SUM(S8:S19)</f>
        <v>11734349.334836997</v>
      </c>
      <c r="U21" s="4"/>
      <c r="V21" s="4"/>
    </row>
    <row r="22" spans="21:22" ht="12.75">
      <c r="U22" s="4"/>
      <c r="V22" s="4"/>
    </row>
  </sheetData>
  <sheetProtection/>
  <mergeCells count="17">
    <mergeCell ref="L6:M6"/>
    <mergeCell ref="N6:O6"/>
    <mergeCell ref="A1:S1"/>
    <mergeCell ref="A2:S2"/>
    <mergeCell ref="A3:S3"/>
    <mergeCell ref="A5:A7"/>
    <mergeCell ref="B5:E5"/>
    <mergeCell ref="F5:I5"/>
    <mergeCell ref="J5:M5"/>
    <mergeCell ref="N5:Q5"/>
    <mergeCell ref="R5:S6"/>
    <mergeCell ref="B6:C6"/>
    <mergeCell ref="P6:Q6"/>
    <mergeCell ref="D6:E6"/>
    <mergeCell ref="F6:G6"/>
    <mergeCell ref="H6:I6"/>
    <mergeCell ref="J6:K6"/>
  </mergeCells>
  <printOptions horizontalCentered="1"/>
  <pageMargins left="0.3937007874015748" right="0.3937007874015748" top="0.984251968503937" bottom="0.5905511811023623" header="0.3937007874015748" footer="0"/>
  <pageSetup fitToHeight="1" fitToWidth="1" horizontalDpi="600" verticalDpi="600" orientation="landscape" paperSize="14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Pachy</cp:lastModifiedBy>
  <dcterms:created xsi:type="dcterms:W3CDTF">2021-04-19T21:14:07Z</dcterms:created>
  <dcterms:modified xsi:type="dcterms:W3CDTF">2021-04-30T14:26:08Z</dcterms:modified>
  <cp:category/>
  <cp:version/>
  <cp:contentType/>
  <cp:contentStatus/>
</cp:coreProperties>
</file>