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<sst xmlns="http://schemas.openxmlformats.org/spreadsheetml/2006/main" count="65" uniqueCount="28">
  <si>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PENSION BASICA SOLIDARIA</t>
  </si>
  <si>
    <t>Número y Monto (m$) según Mes, Tipo de Pensión y Sexo</t>
  </si>
  <si>
    <t>AÑO 2019</t>
  </si>
  <si>
    <t>VEJEZ</t>
  </si>
  <si>
    <t>INVALIDEZ</t>
  </si>
  <si>
    <t>TOTAL</t>
  </si>
  <si>
    <t>Hombre</t>
  </si>
  <si>
    <t>Mujer</t>
  </si>
  <si>
    <t>Suplemento Hombre</t>
  </si>
  <si>
    <t>Suplemento Mujer</t>
  </si>
  <si>
    <t>Nº</t>
  </si>
  <si>
    <t>Monto (m$)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</si>
  <si>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</si>
  <si>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</si>
  <si>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</si>
  <si>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</si>
  <si>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</si>
  <si>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</si>
  <si>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</si>
  <si>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</si>
  <si>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</si>
  <si>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</si>
  <si>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</si>
  <si>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</si>
  <si>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</si>
  <si>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</si>
  <si>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</t>
  </si>
  <si>
    <t>Mes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</si>
</sst>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);\(#,##0\)"/>
    <numFmt numFmtId="165" formatCode="General_)"/>
    <numFmt numFmtId="166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vertical="center"/>
    </xf>
    <xf numFmtId="0" fontId="39" fillId="0" borderId="0" xfId="0" applyFont="1" applyBorder="1" applyAlignment="1" applyProtection="1">
      <alignment horizontal="left" vertical="center"/>
      <protection/>
    </xf>
    <xf numFmtId="3" fontId="39" fillId="0" borderId="0" xfId="47" applyNumberFormat="1" applyFont="1" applyFill="1" applyBorder="1" applyAlignment="1">
      <alignment horizontal="right" vertical="center"/>
    </xf>
    <xf numFmtId="3" fontId="40" fillId="0" borderId="0" xfId="47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 quotePrefix="1">
      <alignment horizontal="left" vertical="center"/>
    </xf>
    <xf numFmtId="3" fontId="40" fillId="0" borderId="10" xfId="47" applyNumberFormat="1" applyFont="1" applyFill="1" applyBorder="1" applyAlignment="1">
      <alignment horizontal="right" vertical="center" wrapText="1"/>
    </xf>
    <xf numFmtId="3" fontId="40" fillId="0" borderId="10" xfId="47" applyNumberFormat="1" applyFont="1" applyFill="1" applyBorder="1" applyAlignment="1" quotePrefix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40" fillId="0" borderId="11" xfId="47" applyNumberFormat="1" applyFont="1" applyFill="1" applyBorder="1" applyAlignment="1" quotePrefix="1">
      <alignment horizontal="center" vertical="center" wrapText="1"/>
    </xf>
    <xf numFmtId="3" fontId="40" fillId="0" borderId="11" xfId="47" applyNumberFormat="1" applyFont="1" applyFill="1" applyBorder="1" applyAlignment="1">
      <alignment horizontal="right" vertical="center" wrapText="1"/>
    </xf>
    <xf numFmtId="166" fontId="40" fillId="0" borderId="11" xfId="47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Alignment="1" applyProtection="1" quotePrefix="1">
      <alignment horizontal="center" vertical="center"/>
      <protection/>
    </xf>
    <xf numFmtId="165" fontId="5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Fill="1" applyBorder="1" applyAlignment="1" quotePrefix="1">
      <alignment horizontal="center" vertical="center"/>
    </xf>
    <xf numFmtId="166" fontId="40" fillId="0" borderId="10" xfId="47" applyNumberFormat="1" applyFont="1" applyFill="1" applyBorder="1" applyAlignment="1" quotePrefix="1">
      <alignment horizontal="center" vertical="center"/>
    </xf>
    <xf numFmtId="166" fontId="40" fillId="0" borderId="0" xfId="47" applyNumberFormat="1" applyFont="1" applyFill="1" applyBorder="1" applyAlignment="1">
      <alignment horizontal="center" vertical="center"/>
    </xf>
    <xf numFmtId="166" fontId="40" fillId="0" borderId="11" xfId="47" applyNumberFormat="1" applyFont="1" applyFill="1" applyBorder="1" applyAlignment="1">
      <alignment horizontal="center" vertical="center"/>
    </xf>
    <xf numFmtId="166" fontId="40" fillId="0" borderId="12" xfId="47" applyNumberFormat="1" applyFont="1" applyFill="1" applyBorder="1" applyAlignment="1">
      <alignment horizontal="center" vertical="center"/>
    </xf>
    <xf numFmtId="166" fontId="40" fillId="0" borderId="12" xfId="47" applyNumberFormat="1" applyFont="1" applyFill="1" applyBorder="1" applyAlignment="1" quotePrefix="1">
      <alignment horizontal="center" vertical="center"/>
    </xf>
    <xf numFmtId="166" fontId="40" fillId="0" borderId="11" xfId="47" applyNumberFormat="1" applyFont="1" applyFill="1" applyBorder="1" applyAlignment="1" quotePrefix="1">
      <alignment horizontal="center" vertical="center"/>
    </xf>
    <xf numFmtId="3" fontId="40" fillId="0" borderId="11" xfId="52" applyNumberFormat="1" applyFont="1" applyBorder="1" applyAlignment="1" quotePrefix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zoomScale="90" zoomScaleNormal="90" zoomScalePageLayoutView="90" workbookViewId="0" topLeftCell="A1">
      <selection activeCell="D10" sqref="D10"/>
    </sheetView>
  </sheetViews>
  <sheetFormatPr defaultColWidth="11.421875" defaultRowHeight="15"/>
  <cols>
    <col min="1" max="1" width="14.8515625" style="2" bestFit="1" customWidth="1"/>
    <col min="2" max="2" width="9.421875" style="2" customWidth="1"/>
    <col min="3" max="3" width="13.140625" style="2" bestFit="1" customWidth="1"/>
    <col min="4" max="4" width="9.00390625" style="2" customWidth="1"/>
    <col min="5" max="5" width="13.140625" style="2" bestFit="1" customWidth="1"/>
    <col min="6" max="6" width="6.421875" style="2" customWidth="1"/>
    <col min="7" max="7" width="11.57421875" style="2" bestFit="1" customWidth="1"/>
    <col min="8" max="8" width="6.57421875" style="2" customWidth="1"/>
    <col min="9" max="9" width="11.57421875" style="2" bestFit="1" customWidth="1"/>
    <col min="10" max="10" width="8.28125" style="2" customWidth="1"/>
    <col min="11" max="11" width="11.57421875" style="2" bestFit="1" customWidth="1"/>
    <col min="12" max="12" width="9.57421875" style="2" customWidth="1"/>
    <col min="13" max="13" width="13.140625" style="2" bestFit="1" customWidth="1"/>
    <col min="14" max="14" width="6.421875" style="2" customWidth="1"/>
    <col min="15" max="15" width="13.140625" style="2" bestFit="1" customWidth="1"/>
    <col min="16" max="16" width="6.421875" style="2" customWidth="1"/>
    <col min="17" max="17" width="11.57421875" style="2" bestFit="1" customWidth="1"/>
    <col min="18" max="18" width="9.57421875" style="2" customWidth="1"/>
    <col min="19" max="19" width="11.7109375" style="2" bestFit="1" customWidth="1"/>
    <col min="20" max="16384" width="11.421875" style="2" customWidth="1"/>
  </cols>
  <sheetData>
    <row r="1" spans="1:20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"/>
    </row>
    <row r="2" spans="1:20" ht="12.7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</row>
    <row r="3" spans="1:20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</row>
    <row r="5" spans="1:20" ht="12.75">
      <c r="A5" s="21" t="s">
        <v>27</v>
      </c>
      <c r="B5" s="24" t="s">
        <v>3</v>
      </c>
      <c r="C5" s="24"/>
      <c r="D5" s="24"/>
      <c r="E5" s="24"/>
      <c r="F5" s="24"/>
      <c r="G5" s="24"/>
      <c r="H5" s="24"/>
      <c r="I5" s="24"/>
      <c r="J5" s="25" t="s">
        <v>4</v>
      </c>
      <c r="K5" s="25"/>
      <c r="L5" s="25"/>
      <c r="M5" s="25"/>
      <c r="N5" s="25"/>
      <c r="O5" s="25"/>
      <c r="P5" s="25"/>
      <c r="Q5" s="25"/>
      <c r="R5" s="21" t="s">
        <v>5</v>
      </c>
      <c r="S5" s="21"/>
      <c r="T5" s="1"/>
    </row>
    <row r="6" spans="1:20" ht="13.5" thickBot="1">
      <c r="A6" s="22"/>
      <c r="B6" s="23" t="s">
        <v>6</v>
      </c>
      <c r="C6" s="23"/>
      <c r="D6" s="23" t="s">
        <v>7</v>
      </c>
      <c r="E6" s="23"/>
      <c r="F6" s="27" t="s">
        <v>8</v>
      </c>
      <c r="G6" s="27"/>
      <c r="H6" s="27" t="s">
        <v>9</v>
      </c>
      <c r="I6" s="27"/>
      <c r="J6" s="23" t="s">
        <v>6</v>
      </c>
      <c r="K6" s="23"/>
      <c r="L6" s="23" t="s">
        <v>7</v>
      </c>
      <c r="M6" s="23"/>
      <c r="N6" s="27" t="s">
        <v>8</v>
      </c>
      <c r="O6" s="27"/>
      <c r="P6" s="27" t="s">
        <v>9</v>
      </c>
      <c r="Q6" s="27"/>
      <c r="R6" s="26"/>
      <c r="S6" s="26"/>
      <c r="T6" s="1"/>
    </row>
    <row r="7" spans="1:20" ht="13.5" thickBot="1">
      <c r="A7" s="23"/>
      <c r="B7" s="15" t="s">
        <v>10</v>
      </c>
      <c r="C7" s="15" t="s">
        <v>11</v>
      </c>
      <c r="D7" s="15" t="s">
        <v>10</v>
      </c>
      <c r="E7" s="15" t="s">
        <v>11</v>
      </c>
      <c r="F7" s="15" t="s">
        <v>10</v>
      </c>
      <c r="G7" s="15" t="s">
        <v>11</v>
      </c>
      <c r="H7" s="15" t="s">
        <v>10</v>
      </c>
      <c r="I7" s="15" t="s">
        <v>11</v>
      </c>
      <c r="J7" s="15" t="s">
        <v>10</v>
      </c>
      <c r="K7" s="15" t="s">
        <v>11</v>
      </c>
      <c r="L7" s="15" t="s">
        <v>10</v>
      </c>
      <c r="M7" s="15" t="s">
        <v>11</v>
      </c>
      <c r="N7" s="15" t="s">
        <v>10</v>
      </c>
      <c r="O7" s="15" t="s">
        <v>11</v>
      </c>
      <c r="P7" s="15" t="s">
        <v>10</v>
      </c>
      <c r="Q7" s="15" t="s">
        <v>11</v>
      </c>
      <c r="R7" s="15" t="s">
        <v>10</v>
      </c>
      <c r="S7" s="15" t="s">
        <v>11</v>
      </c>
      <c r="T7" s="1"/>
    </row>
    <row r="8" spans="1:20" ht="12.75">
      <c r="A8" s="5" t="s">
        <v>12</v>
      </c>
      <c r="B8" s="6">
        <v>106807</v>
      </c>
      <c r="C8" s="6">
        <v>11617831.539092302</v>
      </c>
      <c r="D8" s="6">
        <v>297784</v>
      </c>
      <c r="E8" s="6">
        <v>32391176.112402286</v>
      </c>
      <c r="F8" s="6">
        <v>61</v>
      </c>
      <c r="G8" s="6">
        <v>892.1512877999995</v>
      </c>
      <c r="H8" s="6">
        <v>299</v>
      </c>
      <c r="I8" s="6">
        <v>5085.711612299993</v>
      </c>
      <c r="J8" s="6">
        <v>77527</v>
      </c>
      <c r="K8" s="6">
        <v>8298750.830456871</v>
      </c>
      <c r="L8" s="6">
        <v>105201</v>
      </c>
      <c r="M8" s="6">
        <v>11402803.687664613</v>
      </c>
      <c r="N8" s="6">
        <v>75</v>
      </c>
      <c r="O8" s="6">
        <v>1452.6797438999986</v>
      </c>
      <c r="P8" s="6">
        <v>67</v>
      </c>
      <c r="Q8" s="6">
        <v>1339.4109332999992</v>
      </c>
      <c r="R8" s="7">
        <f>+B8+D8+F8+H8+J8+L8+N8+P8</f>
        <v>587821</v>
      </c>
      <c r="S8" s="7">
        <f>+C8+E8+G8+I8+K8+M8+O8+Q8</f>
        <v>63719332.123193376</v>
      </c>
      <c r="T8" s="1"/>
    </row>
    <row r="9" spans="1:20" ht="12.75">
      <c r="A9" s="8" t="s">
        <v>13</v>
      </c>
      <c r="B9" s="6">
        <v>106832</v>
      </c>
      <c r="C9" s="6">
        <v>11620550.89071228</v>
      </c>
      <c r="D9" s="6">
        <v>298338</v>
      </c>
      <c r="E9" s="6">
        <v>32451330.371992942</v>
      </c>
      <c r="F9" s="6">
        <v>61</v>
      </c>
      <c r="G9" s="6">
        <v>892.1512877999993</v>
      </c>
      <c r="H9" s="6">
        <v>301</v>
      </c>
      <c r="I9" s="6">
        <v>5052.271676699992</v>
      </c>
      <c r="J9" s="6">
        <v>77607</v>
      </c>
      <c r="K9" s="6">
        <v>8319929.181624164</v>
      </c>
      <c r="L9" s="6">
        <v>105181</v>
      </c>
      <c r="M9" s="6">
        <v>11405328.357185896</v>
      </c>
      <c r="N9" s="6">
        <v>75</v>
      </c>
      <c r="O9" s="6">
        <v>1431.5349755999991</v>
      </c>
      <c r="P9" s="6">
        <v>68</v>
      </c>
      <c r="Q9" s="6">
        <v>1304.4899819999998</v>
      </c>
      <c r="R9" s="7">
        <f aca="true" t="shared" si="0" ref="R9:S19">+B9+D9+F9+H9+J9+L9+N9+P9</f>
        <v>588463</v>
      </c>
      <c r="S9" s="7">
        <f t="shared" si="0"/>
        <v>63805819.249437384</v>
      </c>
      <c r="T9" s="1"/>
    </row>
    <row r="10" spans="1:20" ht="12.75">
      <c r="A10" s="5" t="s">
        <v>14</v>
      </c>
      <c r="B10" s="6">
        <v>106894</v>
      </c>
      <c r="C10" s="6">
        <v>11627294.882729892</v>
      </c>
      <c r="D10" s="6">
        <v>298784</v>
      </c>
      <c r="E10" s="6">
        <v>32499843.604893785</v>
      </c>
      <c r="F10" s="6">
        <v>62</v>
      </c>
      <c r="G10" s="6">
        <v>905.9345666999997</v>
      </c>
      <c r="H10" s="6">
        <v>299</v>
      </c>
      <c r="I10" s="6">
        <v>5031.6672104999925</v>
      </c>
      <c r="J10" s="6">
        <v>77720</v>
      </c>
      <c r="K10" s="6">
        <v>8325537.5559427915</v>
      </c>
      <c r="L10" s="6">
        <v>105235</v>
      </c>
      <c r="M10" s="6">
        <v>11408207.59261097</v>
      </c>
      <c r="N10" s="6">
        <v>75</v>
      </c>
      <c r="O10" s="6">
        <v>1428.4665056999988</v>
      </c>
      <c r="P10" s="6">
        <v>67</v>
      </c>
      <c r="Q10" s="6">
        <v>1289.602783799999</v>
      </c>
      <c r="R10" s="7">
        <f t="shared" si="0"/>
        <v>589136</v>
      </c>
      <c r="S10" s="7">
        <f t="shared" si="0"/>
        <v>63869539.30724413</v>
      </c>
      <c r="T10" s="1"/>
    </row>
    <row r="11" spans="1:20" ht="12.75">
      <c r="A11" s="8" t="s">
        <v>15</v>
      </c>
      <c r="B11" s="6">
        <v>106893</v>
      </c>
      <c r="C11" s="6">
        <v>11627186.108665021</v>
      </c>
      <c r="D11" s="6">
        <v>299214</v>
      </c>
      <c r="E11" s="6">
        <v>32546723.02506637</v>
      </c>
      <c r="F11" s="6">
        <v>62</v>
      </c>
      <c r="G11" s="6">
        <v>905.9345666999992</v>
      </c>
      <c r="H11" s="6">
        <v>303</v>
      </c>
      <c r="I11" s="6">
        <v>5200.928754299992</v>
      </c>
      <c r="J11" s="6">
        <v>77756</v>
      </c>
      <c r="K11" s="6">
        <v>8313512.55489828</v>
      </c>
      <c r="L11" s="6">
        <v>105211</v>
      </c>
      <c r="M11" s="6">
        <v>11399655.770040894</v>
      </c>
      <c r="N11" s="6">
        <v>75</v>
      </c>
      <c r="O11" s="6">
        <v>1435.187336699999</v>
      </c>
      <c r="P11" s="6">
        <v>65</v>
      </c>
      <c r="Q11" s="6">
        <v>1250.508429599999</v>
      </c>
      <c r="R11" s="7">
        <f t="shared" si="0"/>
        <v>589579</v>
      </c>
      <c r="S11" s="7">
        <f t="shared" si="0"/>
        <v>63895870.017757855</v>
      </c>
      <c r="T11" s="1"/>
    </row>
    <row r="12" spans="1:20" ht="12.75">
      <c r="A12" s="5" t="s">
        <v>16</v>
      </c>
      <c r="B12" s="6">
        <v>106957</v>
      </c>
      <c r="C12" s="6">
        <v>11634147.648812294</v>
      </c>
      <c r="D12" s="6">
        <v>299669</v>
      </c>
      <c r="E12" s="6">
        <v>32596215.22455019</v>
      </c>
      <c r="F12" s="6">
        <v>61</v>
      </c>
      <c r="G12" s="6">
        <v>904.0632764999995</v>
      </c>
      <c r="H12" s="6">
        <v>303</v>
      </c>
      <c r="I12" s="6">
        <v>5038.250178299996</v>
      </c>
      <c r="J12" s="6">
        <v>77833</v>
      </c>
      <c r="K12" s="6">
        <v>8336059.238873606</v>
      </c>
      <c r="L12" s="6">
        <v>105207</v>
      </c>
      <c r="M12" s="6">
        <v>11404810.599773878</v>
      </c>
      <c r="N12" s="6">
        <v>74</v>
      </c>
      <c r="O12" s="6">
        <v>1416.922490099999</v>
      </c>
      <c r="P12" s="6">
        <v>66</v>
      </c>
      <c r="Q12" s="6">
        <v>1292.2313078999987</v>
      </c>
      <c r="R12" s="7">
        <f t="shared" si="0"/>
        <v>590170</v>
      </c>
      <c r="S12" s="7">
        <f t="shared" si="0"/>
        <v>63979884.179262765</v>
      </c>
      <c r="T12" s="1"/>
    </row>
    <row r="13" spans="1:20" ht="12.75">
      <c r="A13" s="8" t="s">
        <v>17</v>
      </c>
      <c r="B13" s="6">
        <v>106840</v>
      </c>
      <c r="C13" s="6">
        <v>11621421.083230704</v>
      </c>
      <c r="D13" s="6">
        <v>299648</v>
      </c>
      <c r="E13" s="6">
        <v>32593930.969189394</v>
      </c>
      <c r="F13" s="6">
        <v>62</v>
      </c>
      <c r="G13" s="6">
        <v>651.9054014999995</v>
      </c>
      <c r="H13" s="6">
        <v>299</v>
      </c>
      <c r="I13" s="6">
        <v>4051.5967080000173</v>
      </c>
      <c r="J13" s="6">
        <v>77847</v>
      </c>
      <c r="K13" s="6">
        <v>8339117.975226181</v>
      </c>
      <c r="L13" s="6">
        <v>105147</v>
      </c>
      <c r="M13" s="6">
        <v>11399702.560405362</v>
      </c>
      <c r="N13" s="6">
        <v>74</v>
      </c>
      <c r="O13" s="6">
        <v>1142.768338799999</v>
      </c>
      <c r="P13" s="6">
        <v>66</v>
      </c>
      <c r="Q13" s="6">
        <v>1074.5067944999992</v>
      </c>
      <c r="R13" s="7">
        <f t="shared" si="0"/>
        <v>589983</v>
      </c>
      <c r="S13" s="7">
        <f t="shared" si="0"/>
        <v>63961093.36529443</v>
      </c>
      <c r="T13" s="1"/>
    </row>
    <row r="14" spans="1:20" ht="12.75">
      <c r="A14" s="5" t="s">
        <v>18</v>
      </c>
      <c r="B14" s="6">
        <v>106820</v>
      </c>
      <c r="C14" s="6">
        <v>11927203.688232908</v>
      </c>
      <c r="D14" s="6">
        <v>299896</v>
      </c>
      <c r="E14" s="6">
        <v>33485495.94912787</v>
      </c>
      <c r="F14" s="6">
        <v>62</v>
      </c>
      <c r="G14" s="6">
        <v>840.2427519000004</v>
      </c>
      <c r="H14" s="6">
        <v>300</v>
      </c>
      <c r="I14" s="6">
        <v>4943.240132099982</v>
      </c>
      <c r="J14" s="6">
        <v>77868</v>
      </c>
      <c r="K14" s="6">
        <v>8572191.297424762</v>
      </c>
      <c r="L14" s="6">
        <v>105132</v>
      </c>
      <c r="M14" s="6">
        <v>11700579.007436154</v>
      </c>
      <c r="N14" s="6">
        <v>75</v>
      </c>
      <c r="O14" s="6">
        <v>1365.0281460000008</v>
      </c>
      <c r="P14" s="6">
        <v>67</v>
      </c>
      <c r="Q14" s="6">
        <v>1257.9033711000002</v>
      </c>
      <c r="R14" s="7">
        <f t="shared" si="0"/>
        <v>590220</v>
      </c>
      <c r="S14" s="7">
        <f t="shared" si="0"/>
        <v>65693876.3566228</v>
      </c>
      <c r="T14" s="1"/>
    </row>
    <row r="15" spans="1:20" ht="12.75">
      <c r="A15" s="8" t="s">
        <v>19</v>
      </c>
      <c r="B15" s="6">
        <v>106614</v>
      </c>
      <c r="C15" s="6">
        <v>11909930.294971503</v>
      </c>
      <c r="D15" s="6">
        <v>299852</v>
      </c>
      <c r="E15" s="6">
        <v>33496692.918452915</v>
      </c>
      <c r="F15" s="6">
        <v>60</v>
      </c>
      <c r="G15" s="6">
        <v>824.4695799000012</v>
      </c>
      <c r="H15" s="6">
        <v>302</v>
      </c>
      <c r="I15" s="6">
        <v>5000.431058699999</v>
      </c>
      <c r="J15" s="6">
        <v>77737</v>
      </c>
      <c r="K15" s="6">
        <v>8554501.466066388</v>
      </c>
      <c r="L15" s="6">
        <v>104847</v>
      </c>
      <c r="M15" s="6">
        <v>11672967.366340758</v>
      </c>
      <c r="N15" s="6">
        <v>75</v>
      </c>
      <c r="O15" s="6">
        <v>1377.6324918000005</v>
      </c>
      <c r="P15" s="6">
        <v>67</v>
      </c>
      <c r="Q15" s="6">
        <v>1264.3859826000003</v>
      </c>
      <c r="R15" s="7">
        <f t="shared" si="0"/>
        <v>589554</v>
      </c>
      <c r="S15" s="7">
        <f t="shared" si="0"/>
        <v>65642558.96494456</v>
      </c>
      <c r="T15" s="1"/>
    </row>
    <row r="16" spans="1:20" ht="12.75">
      <c r="A16" s="5" t="s">
        <v>20</v>
      </c>
      <c r="B16" s="6">
        <v>106460</v>
      </c>
      <c r="C16" s="6">
        <v>11892726.838901764</v>
      </c>
      <c r="D16" s="6">
        <v>299993</v>
      </c>
      <c r="E16" s="6">
        <v>33512444.13472453</v>
      </c>
      <c r="F16" s="6">
        <v>58</v>
      </c>
      <c r="G16" s="6">
        <v>785.9814183000011</v>
      </c>
      <c r="H16" s="6">
        <v>299</v>
      </c>
      <c r="I16" s="6">
        <v>4962.921117599999</v>
      </c>
      <c r="J16" s="6">
        <v>77639</v>
      </c>
      <c r="K16" s="6">
        <v>8543276.685884109</v>
      </c>
      <c r="L16" s="6">
        <v>104591</v>
      </c>
      <c r="M16" s="6">
        <v>11644043.122623865</v>
      </c>
      <c r="N16" s="6">
        <v>75</v>
      </c>
      <c r="O16" s="6">
        <v>1370.8498250999992</v>
      </c>
      <c r="P16" s="6">
        <v>69</v>
      </c>
      <c r="Q16" s="6">
        <v>1286.8475472000002</v>
      </c>
      <c r="R16" s="7">
        <f t="shared" si="0"/>
        <v>589184</v>
      </c>
      <c r="S16" s="7">
        <f t="shared" si="0"/>
        <v>65600897.38204247</v>
      </c>
      <c r="T16" s="1"/>
    </row>
    <row r="17" spans="1:20" ht="12.75">
      <c r="A17" s="8" t="s">
        <v>21</v>
      </c>
      <c r="B17" s="6">
        <v>106248</v>
      </c>
      <c r="C17" s="6">
        <v>11869044.159117304</v>
      </c>
      <c r="D17" s="6">
        <v>300008</v>
      </c>
      <c r="E17" s="6">
        <v>33514119.796029974</v>
      </c>
      <c r="F17" s="6">
        <v>57</v>
      </c>
      <c r="G17" s="6">
        <v>772.6826880000011</v>
      </c>
      <c r="H17" s="6">
        <v>299</v>
      </c>
      <c r="I17" s="6">
        <v>4926.166383000002</v>
      </c>
      <c r="J17" s="6">
        <v>77641</v>
      </c>
      <c r="K17" s="6">
        <v>8552394.49973968</v>
      </c>
      <c r="L17" s="6">
        <v>104483</v>
      </c>
      <c r="M17" s="6">
        <v>11632611.76457335</v>
      </c>
      <c r="N17" s="6">
        <v>74</v>
      </c>
      <c r="O17" s="6">
        <v>1350.9407571</v>
      </c>
      <c r="P17" s="6">
        <v>69</v>
      </c>
      <c r="Q17" s="6">
        <v>1289.7842360999994</v>
      </c>
      <c r="R17" s="7">
        <f t="shared" si="0"/>
        <v>588879</v>
      </c>
      <c r="S17" s="7">
        <f t="shared" si="0"/>
        <v>65576509.79352451</v>
      </c>
      <c r="T17" s="1"/>
    </row>
    <row r="18" spans="1:20" ht="12.75">
      <c r="A18" s="5" t="s">
        <v>22</v>
      </c>
      <c r="B18" s="6">
        <v>106237</v>
      </c>
      <c r="C18" s="6">
        <v>11867815.340826632</v>
      </c>
      <c r="D18" s="6">
        <v>300490</v>
      </c>
      <c r="E18" s="6">
        <v>33567964.37931346</v>
      </c>
      <c r="F18" s="6">
        <v>56</v>
      </c>
      <c r="G18" s="6">
        <v>759.383957700001</v>
      </c>
      <c r="H18" s="6">
        <v>299</v>
      </c>
      <c r="I18" s="6">
        <v>4924.191695399996</v>
      </c>
      <c r="J18" s="6">
        <v>77612</v>
      </c>
      <c r="K18" s="6">
        <v>8546925.152348673</v>
      </c>
      <c r="L18" s="6">
        <v>104348</v>
      </c>
      <c r="M18" s="6">
        <v>11618632.291134302</v>
      </c>
      <c r="N18" s="6">
        <v>73</v>
      </c>
      <c r="O18" s="6">
        <v>1336.6404912000007</v>
      </c>
      <c r="P18" s="6">
        <v>68</v>
      </c>
      <c r="Q18" s="6">
        <v>1277.6847129000002</v>
      </c>
      <c r="R18" s="7">
        <f t="shared" si="0"/>
        <v>589183</v>
      </c>
      <c r="S18" s="7">
        <f t="shared" si="0"/>
        <v>65609635.064480275</v>
      </c>
      <c r="T18" s="1"/>
    </row>
    <row r="19" spans="1:20" ht="12.75">
      <c r="A19" s="8" t="s">
        <v>23</v>
      </c>
      <c r="B19" s="6">
        <v>106083</v>
      </c>
      <c r="C19" s="6">
        <v>15282774.84872647</v>
      </c>
      <c r="D19" s="6">
        <v>300623</v>
      </c>
      <c r="E19" s="6">
        <v>43500691.845351845</v>
      </c>
      <c r="F19" s="6">
        <v>57</v>
      </c>
      <c r="G19" s="6">
        <v>3199.3547891999983</v>
      </c>
      <c r="H19" s="6">
        <v>303</v>
      </c>
      <c r="I19" s="6">
        <v>15011.308532099978</v>
      </c>
      <c r="J19" s="6">
        <v>77607</v>
      </c>
      <c r="K19" s="6">
        <v>10524304.784754278</v>
      </c>
      <c r="L19" s="6">
        <v>104202</v>
      </c>
      <c r="M19" s="6">
        <v>14274285.423850592</v>
      </c>
      <c r="N19" s="6">
        <v>72</v>
      </c>
      <c r="O19" s="6">
        <v>3069.737024999999</v>
      </c>
      <c r="P19" s="6">
        <v>67</v>
      </c>
      <c r="Q19" s="6">
        <v>2772.4674725999994</v>
      </c>
      <c r="R19" s="7">
        <f t="shared" si="0"/>
        <v>589014</v>
      </c>
      <c r="S19" s="7">
        <f t="shared" si="0"/>
        <v>83606109.77050208</v>
      </c>
      <c r="T19" s="1"/>
    </row>
    <row r="20" spans="1:20" ht="12.75">
      <c r="A20" s="9" t="s">
        <v>24</v>
      </c>
      <c r="B20" s="10">
        <f>+AVERAGE(B8:B19)</f>
        <v>106640.41666666667</v>
      </c>
      <c r="C20" s="11" t="s">
        <v>25</v>
      </c>
      <c r="D20" s="10">
        <f>+AVERAGE(D8:D19)</f>
        <v>299524.9166666667</v>
      </c>
      <c r="E20" s="11" t="s">
        <v>25</v>
      </c>
      <c r="F20" s="10">
        <f>+AVERAGE(F8:F19)</f>
        <v>59.916666666666664</v>
      </c>
      <c r="G20" s="11" t="s">
        <v>25</v>
      </c>
      <c r="H20" s="10">
        <f>+AVERAGE(H8:H19)</f>
        <v>300.5</v>
      </c>
      <c r="I20" s="11" t="s">
        <v>25</v>
      </c>
      <c r="J20" s="10">
        <f>+AVERAGE(J8:J19)</f>
        <v>77699.5</v>
      </c>
      <c r="K20" s="11" t="s">
        <v>25</v>
      </c>
      <c r="L20" s="10">
        <f>+AVERAGE(L8:L19)</f>
        <v>104898.75</v>
      </c>
      <c r="M20" s="11" t="s">
        <v>25</v>
      </c>
      <c r="N20" s="10">
        <f>+AVERAGE(N8:N19)</f>
        <v>74.33333333333333</v>
      </c>
      <c r="O20" s="11" t="s">
        <v>25</v>
      </c>
      <c r="P20" s="10">
        <f>+AVERAGE(P8:P19)</f>
        <v>67.16666666666667</v>
      </c>
      <c r="Q20" s="11" t="s">
        <v>25</v>
      </c>
      <c r="R20" s="10">
        <f>+AVERAGE(R8:R19)</f>
        <v>589265.5</v>
      </c>
      <c r="S20" s="11" t="s">
        <v>25</v>
      </c>
      <c r="T20" s="1"/>
    </row>
    <row r="21" spans="1:20" ht="13.5" thickBot="1">
      <c r="A21" s="12" t="s">
        <v>26</v>
      </c>
      <c r="B21" s="13" t="s">
        <v>25</v>
      </c>
      <c r="C21" s="14">
        <f>SUM(C8:C19)</f>
        <v>144497927.3240191</v>
      </c>
      <c r="D21" s="13" t="s">
        <v>25</v>
      </c>
      <c r="E21" s="14">
        <f>SUM(E8:E19)</f>
        <v>406156628.3310956</v>
      </c>
      <c r="F21" s="13" t="s">
        <v>25</v>
      </c>
      <c r="G21" s="14">
        <f>SUM(G8:G19)</f>
        <v>12334.255572</v>
      </c>
      <c r="H21" s="13" t="s">
        <v>25</v>
      </c>
      <c r="I21" s="14">
        <f>SUM(I8:I19)</f>
        <v>69228.68505899994</v>
      </c>
      <c r="J21" s="13" t="s">
        <v>25</v>
      </c>
      <c r="K21" s="14">
        <f>SUM(K8:K19)</f>
        <v>103226501.22323978</v>
      </c>
      <c r="L21" s="13" t="s">
        <v>25</v>
      </c>
      <c r="M21" s="14">
        <f>SUM(M8:M19)</f>
        <v>140963627.5436406</v>
      </c>
      <c r="N21" s="13" t="s">
        <v>25</v>
      </c>
      <c r="O21" s="14">
        <f>SUM(O8:O19)</f>
        <v>18178.388126999995</v>
      </c>
      <c r="P21" s="13" t="s">
        <v>25</v>
      </c>
      <c r="Q21" s="14">
        <f>SUM(Q8:Q19)</f>
        <v>16699.823553599996</v>
      </c>
      <c r="R21" s="13" t="s">
        <v>25</v>
      </c>
      <c r="S21" s="14">
        <f>SUM(S8:S19)</f>
        <v>794961125.5743067</v>
      </c>
      <c r="T21" s="4"/>
    </row>
  </sheetData>
  <sheetProtection/>
  <mergeCells count="15">
    <mergeCell ref="A1:S1"/>
    <mergeCell ref="A2:S2"/>
    <mergeCell ref="A3:S3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1"/>
  <headerFooter>
    <oddHeader>&amp;L&amp;"-,Negrita"&amp;7INSTITUTO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Gonzalo Plaza Alvarez</dc:creator>
  <cp:keywords/>
  <dc:description/>
  <cp:lastModifiedBy>Nicholas Matus</cp:lastModifiedBy>
  <dcterms:created xsi:type="dcterms:W3CDTF">2018-05-04T13:21:55Z</dcterms:created>
  <dcterms:modified xsi:type="dcterms:W3CDTF">2020-04-24T20:16:45Z</dcterms:modified>
  <cp:category/>
  <cp:version/>
  <cp:contentType/>
  <cp:contentStatus/>
</cp:coreProperties>
</file>